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respuestas" sheetId="1" r:id="rId1"/>
    <sheet name="ejercicio datos 2007-08" sheetId="2" r:id="rId2"/>
  </sheets>
  <definedNames/>
  <calcPr fullCalcOnLoad="1"/>
</workbook>
</file>

<file path=xl/sharedStrings.xml><?xml version="1.0" encoding="utf-8"?>
<sst xmlns="http://schemas.openxmlformats.org/spreadsheetml/2006/main" count="54" uniqueCount="47">
  <si>
    <t>Nº</t>
  </si>
  <si>
    <t>MAT</t>
  </si>
  <si>
    <t>N</t>
  </si>
  <si>
    <t>psMAT</t>
  </si>
  <si>
    <t>suma datos</t>
  </si>
  <si>
    <t>Z</t>
  </si>
  <si>
    <t>PS</t>
  </si>
  <si>
    <t>Perc</t>
  </si>
  <si>
    <t>asimetria (g1)</t>
  </si>
  <si>
    <t>curtosis (g2)</t>
  </si>
  <si>
    <t>Q1</t>
  </si>
  <si>
    <t>Q2</t>
  </si>
  <si>
    <t>Q3</t>
  </si>
  <si>
    <t>Mdn</t>
  </si>
  <si>
    <t>Promedio</t>
  </si>
  <si>
    <t>desv.(n-1)</t>
  </si>
  <si>
    <t>Moda</t>
  </si>
  <si>
    <t>P10</t>
  </si>
  <si>
    <t>P90</t>
  </si>
  <si>
    <t>EJERCICIO:</t>
  </si>
  <si>
    <t>Calcular todos los estadísticos que se indican para MAT</t>
  </si>
  <si>
    <t>Qué z deja por debajo un 77%</t>
  </si>
  <si>
    <t>Calcular la r de Pearson entre EDAD y MAT</t>
  </si>
  <si>
    <t>Interpretar el grado de asociación entre EDAD y MAT</t>
  </si>
  <si>
    <t>Correspondencia entre punt. típicas y percentiles</t>
  </si>
  <si>
    <t xml:space="preserve">APELLIDOS Y NOMBRE: </t>
  </si>
  <si>
    <t>ESPECIALIDAD:</t>
  </si>
  <si>
    <t>EJERCICIO NAVIDAD</t>
  </si>
  <si>
    <t>RESPUESTAS:</t>
  </si>
  <si>
    <t>Media</t>
  </si>
  <si>
    <t>Mediana</t>
  </si>
  <si>
    <t>Desviación típica (n-1)</t>
  </si>
  <si>
    <t xml:space="preserve">Tablas asimetria y curtosis </t>
  </si>
  <si>
    <t>asimetría</t>
  </si>
  <si>
    <t>curtosis</t>
  </si>
  <si>
    <t>z del 77%</t>
  </si>
  <si>
    <t>Puntuación</t>
  </si>
  <si>
    <t>%</t>
  </si>
  <si>
    <t>r de Pearson</t>
  </si>
  <si>
    <t>Interpretación en %</t>
  </si>
  <si>
    <t>SI/NO</t>
  </si>
  <si>
    <t>EDAD</t>
  </si>
  <si>
    <t>Que porcentaje deja por debajo una z=0,75</t>
  </si>
  <si>
    <t>PS sujeto 15</t>
  </si>
  <si>
    <t>% bajo z=0,75</t>
  </si>
  <si>
    <t>Calcular las PS del sujeto 15 e interpretarla en % que deja por debajo</t>
  </si>
  <si>
    <t>Valorar la asimetría y curtosis (Tablas 1% y 5%). SI cuando entra en los límites de normalidad.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</si>
</sst>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" xfId="0" applyNumberFormat="1" applyFont="1" applyBorder="1" applyAlignment="1" applyProtection="1">
      <alignment horizontal="center"/>
      <protection locked="0"/>
    </xf>
    <xf numFmtId="189" fontId="3" fillId="0" borderId="1" xfId="0" applyNumberFormat="1" applyFon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right"/>
      <protection locked="0"/>
    </xf>
    <xf numFmtId="1" fontId="0" fillId="0" borderId="3" xfId="0" applyNumberFormat="1" applyBorder="1" applyAlignment="1" applyProtection="1">
      <alignment horizontal="right"/>
      <protection locked="0"/>
    </xf>
    <xf numFmtId="0" fontId="5" fillId="0" borderId="4" xfId="0" applyFont="1" applyBorder="1" applyAlignment="1">
      <alignment/>
    </xf>
    <xf numFmtId="1" fontId="5" fillId="0" borderId="5" xfId="0" applyNumberFormat="1" applyFont="1" applyBorder="1" applyAlignment="1">
      <alignment/>
    </xf>
    <xf numFmtId="189" fontId="0" fillId="0" borderId="0" xfId="0" applyNumberFormat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6" xfId="0" applyFont="1" applyBorder="1" applyAlignment="1">
      <alignment/>
    </xf>
    <xf numFmtId="188" fontId="5" fillId="0" borderId="3" xfId="0" applyNumberFormat="1" applyFont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88" fontId="5" fillId="2" borderId="3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188" fontId="5" fillId="0" borderId="8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89" fontId="8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89" fontId="4" fillId="0" borderId="0" xfId="0" applyNumberFormat="1" applyFont="1" applyBorder="1" applyAlignment="1">
      <alignment/>
    </xf>
    <xf numFmtId="0" fontId="3" fillId="0" borderId="9" xfId="0" applyNumberFormat="1" applyFon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right"/>
      <protection locked="0"/>
    </xf>
    <xf numFmtId="188" fontId="5" fillId="0" borderId="10" xfId="0" applyNumberFormat="1" applyFont="1" applyBorder="1" applyAlignment="1">
      <alignment/>
    </xf>
    <xf numFmtId="188" fontId="5" fillId="2" borderId="10" xfId="0" applyNumberFormat="1" applyFont="1" applyFill="1" applyBorder="1" applyAlignment="1">
      <alignment/>
    </xf>
    <xf numFmtId="188" fontId="5" fillId="0" borderId="11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8" fontId="5" fillId="0" borderId="12" xfId="0" applyNumberFormat="1" applyFont="1" applyBorder="1" applyAlignment="1">
      <alignment/>
    </xf>
    <xf numFmtId="188" fontId="5" fillId="0" borderId="12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8" fillId="0" borderId="3" xfId="0" applyFont="1" applyBorder="1" applyAlignment="1">
      <alignment/>
    </xf>
    <xf numFmtId="0" fontId="8" fillId="3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1" fontId="5" fillId="0" borderId="2" xfId="0" applyNumberFormat="1" applyFont="1" applyBorder="1" applyAlignment="1">
      <alignment/>
    </xf>
    <xf numFmtId="1" fontId="0" fillId="4" borderId="3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43">
      <selection activeCell="E26" sqref="E26"/>
    </sheetView>
  </sheetViews>
  <sheetFormatPr defaultColWidth="11.421875" defaultRowHeight="12.75"/>
  <cols>
    <col min="1" max="1" width="25.57421875" style="0" customWidth="1"/>
  </cols>
  <sheetData>
    <row r="1" spans="1:5" ht="12.75">
      <c r="A1" s="44" t="s">
        <v>25</v>
      </c>
      <c r="B1" s="49"/>
      <c r="C1" s="49"/>
      <c r="D1" s="49"/>
      <c r="E1" s="49"/>
    </row>
    <row r="2" spans="1:4" ht="12.75">
      <c r="A2" s="44" t="s">
        <v>26</v>
      </c>
      <c r="B2" s="49"/>
      <c r="C2" s="49"/>
      <c r="D2" s="49"/>
    </row>
    <row r="3" ht="12.75">
      <c r="A3" s="45" t="s">
        <v>27</v>
      </c>
    </row>
    <row r="5" ht="12.75">
      <c r="A5" s="19" t="s">
        <v>28</v>
      </c>
    </row>
    <row r="6" spans="1:2" ht="12.75">
      <c r="A6" t="s">
        <v>29</v>
      </c>
      <c r="B6" s="15"/>
    </row>
    <row r="7" spans="1:2" ht="12.75">
      <c r="A7" t="s">
        <v>30</v>
      </c>
      <c r="B7" s="15"/>
    </row>
    <row r="8" spans="1:2" ht="12.75">
      <c r="A8" t="s">
        <v>16</v>
      </c>
      <c r="B8" s="15"/>
    </row>
    <row r="9" spans="1:2" ht="12.75">
      <c r="A9" t="s">
        <v>17</v>
      </c>
      <c r="B9" s="15"/>
    </row>
    <row r="10" spans="1:2" ht="12.75">
      <c r="A10" t="s">
        <v>12</v>
      </c>
      <c r="B10" s="15"/>
    </row>
    <row r="11" spans="1:2" ht="12.75">
      <c r="A11" t="s">
        <v>18</v>
      </c>
      <c r="B11" s="15"/>
    </row>
    <row r="12" spans="1:2" ht="12.75">
      <c r="A12" t="s">
        <v>31</v>
      </c>
      <c r="B12" s="15"/>
    </row>
    <row r="13" spans="1:3" ht="12.75">
      <c r="A13" t="s">
        <v>32</v>
      </c>
      <c r="B13" s="43">
        <v>0.01</v>
      </c>
      <c r="C13" s="43">
        <v>0.05</v>
      </c>
    </row>
    <row r="14" spans="1:3" ht="12.75">
      <c r="A14" t="s">
        <v>33</v>
      </c>
      <c r="B14" s="46" t="s">
        <v>40</v>
      </c>
      <c r="C14" s="46" t="s">
        <v>40</v>
      </c>
    </row>
    <row r="15" spans="1:3" ht="12.75">
      <c r="A15" t="s">
        <v>34</v>
      </c>
      <c r="B15" s="46" t="s">
        <v>40</v>
      </c>
      <c r="C15" s="46" t="s">
        <v>40</v>
      </c>
    </row>
    <row r="16" spans="1:2" ht="12.75">
      <c r="A16" t="s">
        <v>44</v>
      </c>
      <c r="B16" s="15"/>
    </row>
    <row r="17" spans="1:2" ht="12.75">
      <c r="A17" t="s">
        <v>35</v>
      </c>
      <c r="B17" s="15"/>
    </row>
    <row r="18" spans="2:3" ht="12.75">
      <c r="B18" s="38" t="s">
        <v>36</v>
      </c>
      <c r="C18" s="20" t="s">
        <v>37</v>
      </c>
    </row>
    <row r="19" spans="1:3" ht="12.75">
      <c r="A19" t="s">
        <v>43</v>
      </c>
      <c r="B19" s="15"/>
      <c r="C19" s="15"/>
    </row>
    <row r="21" spans="1:2" ht="12.75">
      <c r="A21" t="s">
        <v>38</v>
      </c>
      <c r="B21" s="15"/>
    </row>
    <row r="22" spans="1:2" ht="12.75">
      <c r="A22" t="s">
        <v>39</v>
      </c>
      <c r="B22" s="15"/>
    </row>
  </sheetData>
  <mergeCells count="2">
    <mergeCell ref="B1:E1"/>
    <mergeCell ref="B2:D2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28">
      <selection activeCell="J43" sqref="J43"/>
    </sheetView>
  </sheetViews>
  <sheetFormatPr defaultColWidth="11.421875" defaultRowHeight="12.75"/>
  <cols>
    <col min="1" max="1" width="12.00390625" style="0" customWidth="1"/>
    <col min="2" max="2" width="7.8515625" style="0" customWidth="1"/>
    <col min="3" max="3" width="8.00390625" style="0" customWidth="1"/>
    <col min="4" max="4" width="7.28125" style="0" customWidth="1"/>
    <col min="5" max="5" width="6.57421875" style="0" customWidth="1"/>
    <col min="6" max="6" width="7.7109375" style="0" customWidth="1"/>
    <col min="7" max="7" width="7.140625" style="0" customWidth="1"/>
    <col min="8" max="8" width="7.7109375" style="7" customWidth="1"/>
    <col min="9" max="9" width="7.421875" style="0" customWidth="1"/>
    <col min="10" max="10" width="12.7109375" style="0" customWidth="1"/>
    <col min="11" max="11" width="7.57421875" style="0" customWidth="1"/>
    <col min="12" max="12" width="11.28125" style="0" customWidth="1"/>
    <col min="13" max="13" width="7.28125" style="0" customWidth="1"/>
    <col min="14" max="14" width="9.00390625" style="0" customWidth="1"/>
  </cols>
  <sheetData>
    <row r="1" spans="1:10" ht="14.25" customHeight="1" thickBot="1" thickTop="1">
      <c r="A1" s="1" t="s">
        <v>0</v>
      </c>
      <c r="B1" s="1" t="s">
        <v>41</v>
      </c>
      <c r="C1" s="1" t="s">
        <v>1</v>
      </c>
      <c r="D1" s="2" t="s">
        <v>3</v>
      </c>
      <c r="E1" s="27"/>
      <c r="F1" s="50" t="s">
        <v>24</v>
      </c>
      <c r="G1" s="51"/>
      <c r="H1" s="51"/>
      <c r="I1" s="51"/>
      <c r="J1" s="52"/>
    </row>
    <row r="2" spans="1:14" ht="13.5" thickTop="1">
      <c r="A2" s="3">
        <v>1</v>
      </c>
      <c r="B2" s="3">
        <v>19</v>
      </c>
      <c r="C2" s="3">
        <v>8</v>
      </c>
      <c r="D2" s="3"/>
      <c r="E2" s="3"/>
      <c r="F2" s="26"/>
      <c r="G2" s="41" t="s">
        <v>5</v>
      </c>
      <c r="H2" s="41" t="s">
        <v>6</v>
      </c>
      <c r="I2" s="42" t="s">
        <v>7</v>
      </c>
      <c r="J2" s="40"/>
      <c r="M2" s="38"/>
      <c r="N2" s="38"/>
    </row>
    <row r="3" spans="1:14" ht="12.75">
      <c r="A3" s="4">
        <v>2</v>
      </c>
      <c r="B3" s="4">
        <v>21</v>
      </c>
      <c r="C3" s="4">
        <v>7</v>
      </c>
      <c r="D3" s="4"/>
      <c r="E3" s="4"/>
      <c r="F3" s="26"/>
      <c r="G3" s="12">
        <v>-2.5</v>
      </c>
      <c r="H3" s="12">
        <f aca="true" t="shared" si="0" ref="H3:H12">(G3*20)+50</f>
        <v>0</v>
      </c>
      <c r="I3" s="37">
        <v>1</v>
      </c>
      <c r="J3" s="39"/>
      <c r="M3" s="33"/>
      <c r="N3" s="33"/>
    </row>
    <row r="4" spans="1:9" ht="12.75">
      <c r="A4" s="4">
        <v>3</v>
      </c>
      <c r="B4" s="4">
        <v>20</v>
      </c>
      <c r="C4" s="4">
        <v>5</v>
      </c>
      <c r="D4" s="4"/>
      <c r="E4" s="4"/>
      <c r="F4" s="26"/>
      <c r="G4" s="14">
        <v>-2.25</v>
      </c>
      <c r="H4" s="14">
        <f t="shared" si="0"/>
        <v>5</v>
      </c>
      <c r="I4" s="15">
        <v>1</v>
      </c>
    </row>
    <row r="5" spans="1:9" ht="12.75">
      <c r="A5" s="4">
        <v>4</v>
      </c>
      <c r="B5" s="4">
        <v>19</v>
      </c>
      <c r="C5" s="4">
        <v>5</v>
      </c>
      <c r="D5" s="4"/>
      <c r="E5" s="4"/>
      <c r="F5" s="26"/>
      <c r="G5" s="14">
        <v>-2</v>
      </c>
      <c r="H5" s="14">
        <f t="shared" si="0"/>
        <v>10</v>
      </c>
      <c r="I5" s="15">
        <v>2</v>
      </c>
    </row>
    <row r="6" spans="1:9" ht="12.75">
      <c r="A6" s="4">
        <v>5</v>
      </c>
      <c r="B6" s="4">
        <v>24</v>
      </c>
      <c r="C6" s="4">
        <v>7</v>
      </c>
      <c r="D6" s="4"/>
      <c r="E6" s="4"/>
      <c r="F6" s="26"/>
      <c r="G6" s="14">
        <v>-1.75</v>
      </c>
      <c r="H6" s="14">
        <f t="shared" si="0"/>
        <v>15</v>
      </c>
      <c r="I6" s="15">
        <v>4</v>
      </c>
    </row>
    <row r="7" spans="1:9" ht="12.75">
      <c r="A7" s="4">
        <v>6</v>
      </c>
      <c r="B7" s="4">
        <v>21</v>
      </c>
      <c r="C7" s="4">
        <v>6</v>
      </c>
      <c r="D7" s="4"/>
      <c r="E7" s="4"/>
      <c r="F7" s="26"/>
      <c r="G7" s="14">
        <v>-1.5</v>
      </c>
      <c r="H7" s="14">
        <f t="shared" si="0"/>
        <v>20</v>
      </c>
      <c r="I7" s="15">
        <v>7</v>
      </c>
    </row>
    <row r="8" spans="1:9" ht="12.75">
      <c r="A8" s="4">
        <v>7</v>
      </c>
      <c r="B8" s="4">
        <v>23</v>
      </c>
      <c r="C8" s="4">
        <v>5</v>
      </c>
      <c r="D8" s="4"/>
      <c r="E8" s="4"/>
      <c r="F8" s="26"/>
      <c r="G8" s="12">
        <v>-1.25</v>
      </c>
      <c r="H8" s="12">
        <f t="shared" si="0"/>
        <v>25</v>
      </c>
      <c r="I8" s="13">
        <v>11</v>
      </c>
    </row>
    <row r="9" spans="1:9" ht="12.75">
      <c r="A9" s="4">
        <v>10</v>
      </c>
      <c r="B9" s="4">
        <v>22</v>
      </c>
      <c r="C9" s="4">
        <v>7</v>
      </c>
      <c r="D9" s="4"/>
      <c r="E9" s="4"/>
      <c r="F9" s="26"/>
      <c r="G9" s="14">
        <v>-1</v>
      </c>
      <c r="H9" s="14">
        <f t="shared" si="0"/>
        <v>30</v>
      </c>
      <c r="I9" s="15">
        <v>16</v>
      </c>
    </row>
    <row r="10" spans="1:9" ht="12.75">
      <c r="A10" s="4">
        <v>12</v>
      </c>
      <c r="B10" s="4">
        <v>21</v>
      </c>
      <c r="C10" s="4">
        <v>6</v>
      </c>
      <c r="D10" s="4"/>
      <c r="E10" s="4"/>
      <c r="F10" s="26"/>
      <c r="G10" s="14">
        <v>-0.75</v>
      </c>
      <c r="H10" s="14">
        <f t="shared" si="0"/>
        <v>35</v>
      </c>
      <c r="I10" s="15">
        <v>23</v>
      </c>
    </row>
    <row r="11" spans="1:9" ht="12.75">
      <c r="A11" s="4">
        <v>13</v>
      </c>
      <c r="B11" s="4">
        <v>27</v>
      </c>
      <c r="C11" s="4">
        <v>7</v>
      </c>
      <c r="D11" s="4"/>
      <c r="E11" s="4"/>
      <c r="F11" s="26"/>
      <c r="G11" s="14">
        <v>-0.5</v>
      </c>
      <c r="H11" s="14">
        <f t="shared" si="0"/>
        <v>40</v>
      </c>
      <c r="I11" s="15">
        <v>31</v>
      </c>
    </row>
    <row r="12" spans="1:9" ht="12.75">
      <c r="A12" s="4">
        <v>14</v>
      </c>
      <c r="B12" s="4">
        <v>20</v>
      </c>
      <c r="C12" s="4">
        <v>6</v>
      </c>
      <c r="D12" s="4"/>
      <c r="E12" s="4"/>
      <c r="F12" s="26"/>
      <c r="G12" s="14">
        <v>-0.25</v>
      </c>
      <c r="H12" s="14">
        <f t="shared" si="0"/>
        <v>45</v>
      </c>
      <c r="I12" s="15">
        <v>40</v>
      </c>
    </row>
    <row r="13" spans="1:14" ht="12.75">
      <c r="A13" s="48">
        <v>15</v>
      </c>
      <c r="B13" s="4">
        <v>20</v>
      </c>
      <c r="C13" s="4">
        <v>5</v>
      </c>
      <c r="D13" s="4"/>
      <c r="E13" s="4"/>
      <c r="F13" s="26"/>
      <c r="G13" s="12">
        <v>0</v>
      </c>
      <c r="H13" s="12">
        <f aca="true" t="shared" si="1" ref="H13:H23">(G13*20)+50</f>
        <v>50</v>
      </c>
      <c r="I13" s="13">
        <v>50</v>
      </c>
      <c r="M13" s="26"/>
      <c r="N13" s="26"/>
    </row>
    <row r="14" spans="1:14" ht="12.75">
      <c r="A14" s="4">
        <v>16</v>
      </c>
      <c r="B14" s="4">
        <v>21</v>
      </c>
      <c r="C14" s="4">
        <v>6</v>
      </c>
      <c r="D14" s="4"/>
      <c r="E14" s="4"/>
      <c r="F14" s="26"/>
      <c r="G14" s="14">
        <v>0.25</v>
      </c>
      <c r="H14" s="14">
        <f t="shared" si="1"/>
        <v>55</v>
      </c>
      <c r="I14" s="15">
        <v>60</v>
      </c>
      <c r="J14" s="26"/>
      <c r="M14" s="26"/>
      <c r="N14" s="26"/>
    </row>
    <row r="15" spans="1:14" ht="12.75">
      <c r="A15" s="4">
        <v>22</v>
      </c>
      <c r="B15" s="4">
        <v>19</v>
      </c>
      <c r="C15" s="4">
        <v>6</v>
      </c>
      <c r="D15" s="4"/>
      <c r="E15" s="4"/>
      <c r="F15" s="26"/>
      <c r="G15" s="14">
        <v>0.5</v>
      </c>
      <c r="H15" s="14">
        <f t="shared" si="1"/>
        <v>60</v>
      </c>
      <c r="I15" s="15">
        <v>69</v>
      </c>
      <c r="J15" s="26"/>
      <c r="M15" s="26"/>
      <c r="N15" s="26"/>
    </row>
    <row r="16" spans="1:14" ht="12.75">
      <c r="A16" s="4">
        <v>23</v>
      </c>
      <c r="B16" s="4">
        <v>19</v>
      </c>
      <c r="C16" s="4">
        <v>6</v>
      </c>
      <c r="D16" s="4"/>
      <c r="E16" s="4"/>
      <c r="F16" s="26"/>
      <c r="G16" s="14">
        <v>0.75</v>
      </c>
      <c r="H16" s="14">
        <f t="shared" si="1"/>
        <v>65</v>
      </c>
      <c r="I16" s="15">
        <v>77</v>
      </c>
      <c r="J16" s="26"/>
      <c r="M16" s="26"/>
      <c r="N16" s="26"/>
    </row>
    <row r="17" spans="1:14" ht="12.75">
      <c r="A17" s="4">
        <v>19</v>
      </c>
      <c r="B17" s="4">
        <v>22</v>
      </c>
      <c r="C17" s="4">
        <v>5</v>
      </c>
      <c r="D17" s="4"/>
      <c r="E17" s="4"/>
      <c r="F17" s="26"/>
      <c r="G17" s="14">
        <v>1</v>
      </c>
      <c r="H17" s="14">
        <f t="shared" si="1"/>
        <v>70</v>
      </c>
      <c r="I17" s="15">
        <v>84</v>
      </c>
      <c r="J17" s="26"/>
      <c r="M17" s="26"/>
      <c r="N17" s="26"/>
    </row>
    <row r="18" spans="1:14" ht="12.75">
      <c r="A18" s="4">
        <v>20</v>
      </c>
      <c r="B18" s="4">
        <v>21</v>
      </c>
      <c r="C18" s="4">
        <v>5</v>
      </c>
      <c r="D18" s="4"/>
      <c r="E18" s="4"/>
      <c r="F18" s="26"/>
      <c r="G18" s="12">
        <v>1.25</v>
      </c>
      <c r="H18" s="12">
        <f t="shared" si="1"/>
        <v>75</v>
      </c>
      <c r="I18" s="13">
        <v>89</v>
      </c>
      <c r="J18" s="26"/>
      <c r="M18" s="26"/>
      <c r="N18" s="26"/>
    </row>
    <row r="19" spans="1:14" ht="13.5" thickBot="1">
      <c r="A19" s="4">
        <v>21</v>
      </c>
      <c r="B19" s="4">
        <v>20</v>
      </c>
      <c r="C19" s="4">
        <v>6</v>
      </c>
      <c r="D19" s="4"/>
      <c r="E19" s="28"/>
      <c r="F19" s="26"/>
      <c r="G19" s="14">
        <v>1.5</v>
      </c>
      <c r="H19" s="14">
        <f t="shared" si="1"/>
        <v>80</v>
      </c>
      <c r="I19" s="15">
        <v>93</v>
      </c>
      <c r="J19" s="26"/>
      <c r="M19" s="26"/>
      <c r="N19" s="26"/>
    </row>
    <row r="20" spans="1:10" ht="13.5" thickTop="1">
      <c r="A20" s="5" t="s">
        <v>4</v>
      </c>
      <c r="B20" s="6">
        <f>SUM(B2:B19)</f>
        <v>379</v>
      </c>
      <c r="C20" s="6"/>
      <c r="D20" s="6"/>
      <c r="E20" s="47"/>
      <c r="F20" s="26"/>
      <c r="G20" s="14">
        <v>1.75</v>
      </c>
      <c r="H20" s="14">
        <f t="shared" si="1"/>
        <v>85</v>
      </c>
      <c r="I20" s="15">
        <v>96</v>
      </c>
      <c r="J20" s="26"/>
    </row>
    <row r="21" spans="1:9" ht="12.75">
      <c r="A21" s="8" t="s">
        <v>2</v>
      </c>
      <c r="B21" s="9">
        <f>COUNT(B2:B19)</f>
        <v>18</v>
      </c>
      <c r="C21" s="9"/>
      <c r="D21" s="9"/>
      <c r="E21" s="9"/>
      <c r="F21" s="7"/>
      <c r="G21" s="14">
        <v>2</v>
      </c>
      <c r="H21" s="14">
        <f t="shared" si="1"/>
        <v>90</v>
      </c>
      <c r="I21" s="15">
        <v>98</v>
      </c>
    </row>
    <row r="22" spans="1:9" ht="12.75">
      <c r="A22" s="10" t="s">
        <v>8</v>
      </c>
      <c r="B22" s="11">
        <f>SKEW(B2:B19)</f>
        <v>1.5926460317324191</v>
      </c>
      <c r="C22" s="11"/>
      <c r="D22" s="11"/>
      <c r="E22" s="11"/>
      <c r="F22" s="7"/>
      <c r="G22" s="14">
        <v>2.25</v>
      </c>
      <c r="H22" s="14">
        <f t="shared" si="1"/>
        <v>95</v>
      </c>
      <c r="I22" s="15">
        <v>99</v>
      </c>
    </row>
    <row r="23" spans="1:9" ht="12.75">
      <c r="A23" s="8" t="s">
        <v>9</v>
      </c>
      <c r="B23" s="11">
        <f>KURT(B2:B19)</f>
        <v>3.203325997146046</v>
      </c>
      <c r="C23" s="11"/>
      <c r="D23" s="11"/>
      <c r="E23" s="11"/>
      <c r="F23" s="7"/>
      <c r="G23" s="12">
        <v>2.5</v>
      </c>
      <c r="H23" s="12">
        <f t="shared" si="1"/>
        <v>100</v>
      </c>
      <c r="I23" s="13">
        <v>99</v>
      </c>
    </row>
    <row r="24" spans="1:7" ht="12.75">
      <c r="A24" s="8" t="s">
        <v>10</v>
      </c>
      <c r="B24" s="11">
        <f>QUARTILE(B2:B19,1)</f>
        <v>20</v>
      </c>
      <c r="C24" s="11"/>
      <c r="D24" s="11"/>
      <c r="E24" s="29"/>
      <c r="F24" s="34"/>
      <c r="G24" s="32"/>
    </row>
    <row r="25" spans="1:7" ht="12.75">
      <c r="A25" s="8" t="s">
        <v>11</v>
      </c>
      <c r="B25" s="11">
        <f>QUARTILE(B2:B19,2)</f>
        <v>21</v>
      </c>
      <c r="C25" s="11"/>
      <c r="D25" s="11"/>
      <c r="E25" s="29"/>
      <c r="F25" s="34"/>
      <c r="G25" s="32"/>
    </row>
    <row r="26" spans="1:7" ht="12.75">
      <c r="A26" s="8" t="s">
        <v>12</v>
      </c>
      <c r="B26" s="11">
        <f>QUARTILE(B2:B19,3)</f>
        <v>21.75</v>
      </c>
      <c r="C26" s="11"/>
      <c r="D26" s="11"/>
      <c r="E26" s="29"/>
      <c r="F26" s="34"/>
      <c r="G26" s="32"/>
    </row>
    <row r="27" spans="1:7" ht="12.75">
      <c r="A27" s="8" t="s">
        <v>13</v>
      </c>
      <c r="B27" s="11">
        <f>MEDIAN(B2:B19)</f>
        <v>21</v>
      </c>
      <c r="C27" s="11"/>
      <c r="D27" s="11"/>
      <c r="E27" s="29"/>
      <c r="F27" s="34"/>
      <c r="G27" s="32"/>
    </row>
    <row r="28" spans="1:7" ht="12.75">
      <c r="A28" s="8" t="s">
        <v>14</v>
      </c>
      <c r="B28" s="16">
        <f>(AVERAGE(B2:B19))</f>
        <v>21.055555555555557</v>
      </c>
      <c r="C28" s="16"/>
      <c r="D28" s="16"/>
      <c r="E28" s="30"/>
      <c r="F28" s="35"/>
      <c r="G28" s="36"/>
    </row>
    <row r="29" spans="1:7" ht="12.75">
      <c r="A29" s="8" t="s">
        <v>15</v>
      </c>
      <c r="B29" s="16">
        <f>STDEV(B2:B19)</f>
        <v>2.042841798666524</v>
      </c>
      <c r="C29" s="16"/>
      <c r="D29" s="16"/>
      <c r="E29" s="30"/>
      <c r="F29" s="35"/>
      <c r="G29" s="36"/>
    </row>
    <row r="30" spans="1:7" ht="12.75">
      <c r="A30" s="8" t="s">
        <v>16</v>
      </c>
      <c r="B30" s="11">
        <f>MODE(B2:B19)</f>
        <v>21</v>
      </c>
      <c r="C30" s="11"/>
      <c r="D30" s="11"/>
      <c r="E30" s="29"/>
      <c r="F30" s="34"/>
      <c r="G30" s="32"/>
    </row>
    <row r="31" spans="1:7" ht="12.75">
      <c r="A31" s="8" t="s">
        <v>17</v>
      </c>
      <c r="B31" s="11">
        <f>PERCENTILE(B2:B19,0.1)</f>
        <v>19</v>
      </c>
      <c r="C31" s="11"/>
      <c r="D31" s="11"/>
      <c r="E31" s="29"/>
      <c r="F31" s="34"/>
      <c r="G31" s="32"/>
    </row>
    <row r="32" spans="1:7" ht="13.5" thickBot="1">
      <c r="A32" s="17" t="s">
        <v>18</v>
      </c>
      <c r="B32" s="18">
        <f>PERCENTILE(B2:B19,0.9)</f>
        <v>23.3</v>
      </c>
      <c r="C32" s="18"/>
      <c r="D32" s="18"/>
      <c r="E32" s="31"/>
      <c r="F32" s="34"/>
      <c r="G32" s="32"/>
    </row>
    <row r="33" spans="6:7" ht="13.5" thickTop="1">
      <c r="F33" s="33"/>
      <c r="G33" s="33"/>
    </row>
    <row r="34" spans="1:9" ht="12.75">
      <c r="A34" s="19" t="s">
        <v>19</v>
      </c>
      <c r="C34" s="53" t="s">
        <v>20</v>
      </c>
      <c r="D34" s="54"/>
      <c r="E34" s="54"/>
      <c r="F34" s="54"/>
      <c r="G34" s="54"/>
      <c r="H34" s="54"/>
      <c r="I34" s="54"/>
    </row>
    <row r="35" spans="3:9" ht="26.25" customHeight="1">
      <c r="C35" s="55" t="s">
        <v>46</v>
      </c>
      <c r="D35" s="56"/>
      <c r="E35" s="56"/>
      <c r="F35" s="56"/>
      <c r="G35" s="56"/>
      <c r="H35" s="56"/>
      <c r="I35" s="56"/>
    </row>
    <row r="36" spans="3:9" ht="24" customHeight="1">
      <c r="C36" s="55" t="s">
        <v>45</v>
      </c>
      <c r="D36" s="56"/>
      <c r="E36" s="56"/>
      <c r="F36" s="56"/>
      <c r="G36" s="56"/>
      <c r="H36" s="56"/>
      <c r="I36" s="56"/>
    </row>
    <row r="37" spans="3:9" ht="12.75">
      <c r="C37" s="53" t="s">
        <v>42</v>
      </c>
      <c r="D37" s="54"/>
      <c r="E37" s="54"/>
      <c r="F37" s="54"/>
      <c r="G37" s="54"/>
      <c r="H37" s="54"/>
      <c r="I37" s="54"/>
    </row>
    <row r="38" spans="3:9" ht="12.75">
      <c r="C38" s="53" t="s">
        <v>21</v>
      </c>
      <c r="D38" s="54"/>
      <c r="E38" s="54"/>
      <c r="F38" s="54"/>
      <c r="G38" s="54"/>
      <c r="H38" s="54"/>
      <c r="I38" s="54"/>
    </row>
    <row r="39" spans="3:9" ht="12.75">
      <c r="C39" s="53" t="s">
        <v>22</v>
      </c>
      <c r="D39" s="54"/>
      <c r="E39" s="54"/>
      <c r="F39" s="54"/>
      <c r="G39" s="54"/>
      <c r="H39" s="54"/>
      <c r="I39" s="54"/>
    </row>
    <row r="40" spans="3:9" ht="12.75">
      <c r="C40" s="53" t="s">
        <v>23</v>
      </c>
      <c r="D40" s="54"/>
      <c r="E40" s="54"/>
      <c r="F40" s="54"/>
      <c r="G40" s="54"/>
      <c r="H40" s="54"/>
      <c r="I40" s="54"/>
    </row>
    <row r="41" spans="3:8" ht="12.75">
      <c r="C41" s="21"/>
      <c r="D41" s="21"/>
      <c r="E41" s="21"/>
      <c r="F41" s="21"/>
      <c r="G41" s="21"/>
      <c r="H41" s="22"/>
    </row>
    <row r="42" spans="3:8" ht="12.75">
      <c r="C42" s="20"/>
      <c r="D42" s="20"/>
      <c r="E42" s="20"/>
      <c r="F42" s="20"/>
      <c r="G42" s="20"/>
      <c r="H42" s="20"/>
    </row>
    <row r="43" spans="3:8" ht="12.75">
      <c r="C43" s="20"/>
      <c r="D43" s="20"/>
      <c r="E43" s="20"/>
      <c r="F43" s="20"/>
      <c r="G43" s="20"/>
      <c r="H43" s="20"/>
    </row>
    <row r="44" spans="3:8" ht="12.75">
      <c r="C44" s="20"/>
      <c r="D44" s="20"/>
      <c r="E44" s="20"/>
      <c r="F44" s="20"/>
      <c r="G44" s="20"/>
      <c r="H44" s="20"/>
    </row>
    <row r="45" spans="1:8" ht="12.75">
      <c r="A45" s="25"/>
      <c r="C45" s="20"/>
      <c r="D45" s="20"/>
      <c r="E45" s="20"/>
      <c r="F45" s="20"/>
      <c r="G45" s="20"/>
      <c r="H45" s="20"/>
    </row>
    <row r="46" spans="3:8" ht="12.75">
      <c r="C46" s="20"/>
      <c r="D46" s="20"/>
      <c r="E46" s="20"/>
      <c r="F46" s="20"/>
      <c r="G46" s="20"/>
      <c r="H46" s="20"/>
    </row>
    <row r="47" spans="3:8" ht="12.75">
      <c r="C47" s="20"/>
      <c r="D47" s="20"/>
      <c r="E47" s="20"/>
      <c r="F47" s="20"/>
      <c r="G47" s="20"/>
      <c r="H47" s="20"/>
    </row>
    <row r="48" spans="3:8" ht="12.75">
      <c r="C48" s="20"/>
      <c r="D48" s="20"/>
      <c r="E48" s="20"/>
      <c r="F48" s="20"/>
      <c r="G48" s="20"/>
      <c r="H48" s="23"/>
    </row>
    <row r="49" spans="3:8" ht="12.75">
      <c r="C49" s="20"/>
      <c r="D49" s="20"/>
      <c r="E49" s="20"/>
      <c r="F49" s="20"/>
      <c r="G49" s="20"/>
      <c r="H49" s="24"/>
    </row>
    <row r="52" spans="3:8" ht="12.75">
      <c r="C52" s="21"/>
      <c r="D52" s="21"/>
      <c r="E52" s="21"/>
      <c r="F52" s="21"/>
      <c r="G52" s="21"/>
      <c r="H52" s="22"/>
    </row>
    <row r="53" spans="3:8" ht="12.75">
      <c r="C53" s="20"/>
      <c r="D53" s="20"/>
      <c r="E53" s="20"/>
      <c r="F53" s="20"/>
      <c r="G53" s="20"/>
      <c r="H53" s="20"/>
    </row>
    <row r="54" spans="3:8" ht="12.75">
      <c r="C54" s="20"/>
      <c r="D54" s="20"/>
      <c r="E54" s="20"/>
      <c r="F54" s="20"/>
      <c r="G54" s="20"/>
      <c r="H54" s="20"/>
    </row>
    <row r="55" spans="3:8" ht="12.75">
      <c r="C55" s="20"/>
      <c r="D55" s="20"/>
      <c r="E55" s="20"/>
      <c r="F55" s="20"/>
      <c r="G55" s="20"/>
      <c r="H55" s="20"/>
    </row>
    <row r="56" spans="3:8" ht="12.75">
      <c r="C56" s="20"/>
      <c r="D56" s="20"/>
      <c r="E56" s="20"/>
      <c r="F56" s="20"/>
      <c r="G56" s="20"/>
      <c r="H56" s="20"/>
    </row>
    <row r="57" spans="3:8" ht="12.75">
      <c r="C57" s="20"/>
      <c r="D57" s="20"/>
      <c r="E57" s="20"/>
      <c r="F57" s="20"/>
      <c r="G57" s="20"/>
      <c r="H57" s="20"/>
    </row>
    <row r="58" spans="3:8" ht="12.75">
      <c r="C58" s="20"/>
      <c r="D58" s="20"/>
      <c r="E58" s="20"/>
      <c r="F58" s="20"/>
      <c r="G58" s="20"/>
      <c r="H58" s="20"/>
    </row>
    <row r="59" spans="3:8" ht="12.75">
      <c r="C59" s="20"/>
      <c r="D59" s="20"/>
      <c r="E59" s="20"/>
      <c r="F59" s="20"/>
      <c r="G59" s="20"/>
      <c r="H59" s="23"/>
    </row>
    <row r="60" spans="3:8" ht="12.75">
      <c r="C60" s="20"/>
      <c r="D60" s="20"/>
      <c r="E60" s="20"/>
      <c r="F60" s="20"/>
      <c r="G60" s="20"/>
      <c r="H60" s="24"/>
    </row>
  </sheetData>
  <mergeCells count="8">
    <mergeCell ref="F1:J1"/>
    <mergeCell ref="C38:I38"/>
    <mergeCell ref="C39:I39"/>
    <mergeCell ref="C40:I40"/>
    <mergeCell ref="C34:I34"/>
    <mergeCell ref="C35:I35"/>
    <mergeCell ref="C36:I36"/>
    <mergeCell ref="C37:I37"/>
  </mergeCells>
  <printOptions/>
  <pageMargins left="0.36" right="0.75" top="0.3937007874015748" bottom="0.3937007874015748" header="0" footer="0"/>
  <pageSetup horizontalDpi="360" verticalDpi="360" orientation="portrait" paperSize="9" r:id="rId1"/>
  <headerFooter alignWithMargins="0">
    <oddHeader>&amp;CEjercicio Métodos en psicología (Datos 2007-08)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</dc:creator>
  <cp:keywords/>
  <dc:description/>
  <cp:lastModifiedBy>salvadol</cp:lastModifiedBy>
  <cp:lastPrinted>2007-12-19T08:55:27Z</cp:lastPrinted>
  <dcterms:created xsi:type="dcterms:W3CDTF">2004-12-22T09:38:29Z</dcterms:created>
  <dcterms:modified xsi:type="dcterms:W3CDTF">2007-12-20T11:05:35Z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-552934977</vt:i4>
  </property>
  <property fmtid="{D5CDD505-2E9C-101B-9397-08002B2CF9AE}" pid="3" name="_EmailSubject">
    <vt:lpwstr>varios</vt:lpwstr>
  </property>
  <property fmtid="{D5CDD505-2E9C-101B-9397-08002B2CF9AE}" pid="4" name="_AuthorEmail">
    <vt:lpwstr>laurentino.salvador@unican.es</vt:lpwstr>
  </property>
  <property fmtid="{D5CDD505-2E9C-101B-9397-08002B2CF9AE}" pid="5" name="_AuthorEmailDisplayName">
    <vt:lpwstr>Salvador Blanco, Laurentino</vt:lpwstr>
  </property>
  <property fmtid="{D5CDD505-2E9C-101B-9397-08002B2CF9AE}" pid="6" name="_ReviewingToolsShownOnce">
    <vt:lpwstr/>
  </property>
</Properties>
</file>